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40" i="1" l="1"/>
  <c r="D132" i="1"/>
  <c r="D136" i="1" s="1"/>
  <c r="D39" i="1"/>
  <c r="D111" i="1"/>
  <c r="D127" i="1"/>
  <c r="D48" i="1" l="1"/>
  <c r="D36" i="1"/>
  <c r="D32" i="1"/>
  <c r="D30" i="1"/>
  <c r="D28" i="1"/>
  <c r="D26" i="1"/>
  <c r="D24" i="1"/>
  <c r="D22" i="1"/>
  <c r="D20" i="1"/>
  <c r="D18" i="1"/>
  <c r="D5" i="1"/>
  <c r="D138" i="1" l="1"/>
</calcChain>
</file>

<file path=xl/sharedStrings.xml><?xml version="1.0" encoding="utf-8"?>
<sst xmlns="http://schemas.openxmlformats.org/spreadsheetml/2006/main" count="155" uniqueCount="103">
  <si>
    <t>ROZPOČTOVÉ PŘÍJMY</t>
  </si>
  <si>
    <t>ODPA</t>
  </si>
  <si>
    <t>Daňové příjmy</t>
  </si>
  <si>
    <t>0000</t>
  </si>
  <si>
    <t>Podnikání a restrukturalizace v zemědělství a potravinářství</t>
  </si>
  <si>
    <t>Vnitřní obchod</t>
  </si>
  <si>
    <t>Odvádění a čištění odpadních  vod a nakládání s kaly</t>
  </si>
  <si>
    <t>Zachování a obnova kulturních památek</t>
  </si>
  <si>
    <t>Sportovní zařízení v majetku obce</t>
  </si>
  <si>
    <t>Sběr a svoz komunálních odpadů</t>
  </si>
  <si>
    <t>Využívání a zneškodňování komunálních odpadů</t>
  </si>
  <si>
    <t>Činnost místní správy</t>
  </si>
  <si>
    <t>Obecné příjmy a výdaje z finančních operací</t>
  </si>
  <si>
    <t>Rozpočtové příjmy celkem:</t>
  </si>
  <si>
    <t>ROZPOČTOVÉ VÝDAJE</t>
  </si>
  <si>
    <t>Ostatní záležitosti pozemních komunikací</t>
  </si>
  <si>
    <t>Základní školy</t>
  </si>
  <si>
    <t>Ostatní záležitosti kultury</t>
  </si>
  <si>
    <t>Ostatní záležitosti ochrany památek a péče o kulturní dědictví</t>
  </si>
  <si>
    <t>Rozhlas a televize</t>
  </si>
  <si>
    <t>Ostatní záležitosti kultury, církví a sdělovacích prostředků</t>
  </si>
  <si>
    <t>Ostatní zájmová činnost a rekreace</t>
  </si>
  <si>
    <t>Veřejné osvětlení</t>
  </si>
  <si>
    <t>Pohřebnictví</t>
  </si>
  <si>
    <t>Komunální služby a územní rozvoj</t>
  </si>
  <si>
    <t>Péče o vzhled obcí a veřejnou zeleň</t>
  </si>
  <si>
    <t>Požární ochrana - dobrovolná část</t>
  </si>
  <si>
    <t>Zastupitelstva obcí</t>
  </si>
  <si>
    <t>Pojištění funkčně nespecifikované</t>
  </si>
  <si>
    <t>Rozpočtové výdaje celkem:</t>
  </si>
  <si>
    <t>FINANCOVÁNÍ</t>
  </si>
  <si>
    <t>Změna stavu krátkodobých prostředků na bankovních účtech</t>
  </si>
  <si>
    <t>Uhrazené splátky dlouhodobých přijatých půjčených prostředků</t>
  </si>
  <si>
    <t>Financování celkem:</t>
  </si>
  <si>
    <t>POL</t>
  </si>
  <si>
    <t>1111</t>
  </si>
  <si>
    <t>1112</t>
  </si>
  <si>
    <t>1113</t>
  </si>
  <si>
    <t>1121</t>
  </si>
  <si>
    <t>1211</t>
  </si>
  <si>
    <t>1511</t>
  </si>
  <si>
    <t>1337</t>
  </si>
  <si>
    <t>1341</t>
  </si>
  <si>
    <t>1343</t>
  </si>
  <si>
    <t>1351</t>
  </si>
  <si>
    <t>1361</t>
  </si>
  <si>
    <t>4112</t>
  </si>
  <si>
    <t>2131</t>
  </si>
  <si>
    <t>1012</t>
  </si>
  <si>
    <t xml:space="preserve">    Daň z příjmů fyzických osob ze závislé činnosti a funkčních požitků</t>
  </si>
  <si>
    <t xml:space="preserve">    Daň z příjmů fyzických osob ze SVČ</t>
  </si>
  <si>
    <t xml:space="preserve">    Daň z příjmů fyzických osob z kapitálových výnosů</t>
  </si>
  <si>
    <t xml:space="preserve">    Daň z příjmů právnických osob</t>
  </si>
  <si>
    <t xml:space="preserve">    Daň z přidané hodnoty</t>
  </si>
  <si>
    <t xml:space="preserve">    Poplatek za komunální odpad</t>
  </si>
  <si>
    <t xml:space="preserve">    Poplatek ze psů</t>
  </si>
  <si>
    <t xml:space="preserve">    Poplatek za užívání veřejného prostranství</t>
  </si>
  <si>
    <t xml:space="preserve">    Odvod loterií a podobných her kromě VHP</t>
  </si>
  <si>
    <t xml:space="preserve">    Správní poplatky</t>
  </si>
  <si>
    <t xml:space="preserve">    Daň z nemovitostí</t>
  </si>
  <si>
    <t xml:space="preserve">    Neinvestiční pčijaté transfery ze SR v rámci souhr. dot. vztahu </t>
  </si>
  <si>
    <t xml:space="preserve">    Příjmy z pronájmu pozemků</t>
  </si>
  <si>
    <t xml:space="preserve">    Příjmy z pronájmu ostatních nemovitostí a jejich částí</t>
  </si>
  <si>
    <t xml:space="preserve">    Příjmy z poskytování služeb a výrobků</t>
  </si>
  <si>
    <t xml:space="preserve">    Přijaté neinvestiční dary</t>
  </si>
  <si>
    <t xml:space="preserve">    Přijaté nekapitálové  příspěvky a náhrady</t>
  </si>
  <si>
    <t xml:space="preserve">    Příjmy z prodaného zboží</t>
  </si>
  <si>
    <t xml:space="preserve">    Příjmy z prodeje pozemků</t>
  </si>
  <si>
    <t xml:space="preserve">    Příjmy z úroků</t>
  </si>
  <si>
    <t xml:space="preserve">    Příjmy z podílů na zisku a dividend</t>
  </si>
  <si>
    <t>Plyn</t>
  </si>
  <si>
    <t>Elektrická energie</t>
  </si>
  <si>
    <t>Opravy a udržování</t>
  </si>
  <si>
    <t>Ostatní osobní výdaje</t>
  </si>
  <si>
    <t>Povinné pojištění na sociální zabezpečení a státní polit. zaměstnan.</t>
  </si>
  <si>
    <t>Povinné pojištění na vejřené zdravotní pojištění</t>
  </si>
  <si>
    <t>Povinné pojistné na úrazové pojištění</t>
  </si>
  <si>
    <t>Nákup materiálu</t>
  </si>
  <si>
    <t>Studená voda</t>
  </si>
  <si>
    <t>Nákup ostatních služeb</t>
  </si>
  <si>
    <t>Neinvestiční transfery občanským sdružením</t>
  </si>
  <si>
    <t>Neinvestiční příspěvky zřízeným příspěvkovým organizacím</t>
  </si>
  <si>
    <t>Věcné dary</t>
  </si>
  <si>
    <t>Dary obyvatelstvu</t>
  </si>
  <si>
    <t>Budovy, haly, stavby</t>
  </si>
  <si>
    <t>Ostatní neinvestiční transfery neziskovým a podobným org.</t>
  </si>
  <si>
    <t>Ostatní neinvestiční transfery veřejným rozpočtům územní úrovně</t>
  </si>
  <si>
    <t>Nákup zboží</t>
  </si>
  <si>
    <t>Nájemné</t>
  </si>
  <si>
    <t>Platy zaměstnanců v pracovním poměru</t>
  </si>
  <si>
    <t>Pohonné hmoty a maziva</t>
  </si>
  <si>
    <t>Prádlo, oděv a obuv</t>
  </si>
  <si>
    <t>Odměny členů zastupitelstva obcí a krajů</t>
  </si>
  <si>
    <t>Služby pošt</t>
  </si>
  <si>
    <t>Služby telekomunikací a radiokomunikací</t>
  </si>
  <si>
    <t>Cestovné</t>
  </si>
  <si>
    <t>Pohoštění</t>
  </si>
  <si>
    <t>Služby peněžních ústavů</t>
  </si>
  <si>
    <t>Úroky vlastní</t>
  </si>
  <si>
    <t>Kontrola rozpočtu</t>
  </si>
  <si>
    <t>Návrh rozpočtu 2013</t>
  </si>
  <si>
    <t>Vyvěšeno dne: 27. 11. 2012</t>
  </si>
  <si>
    <t>Sejmuto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</si>
</sst>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4" xfId="0" applyBorder="1"/>
    <xf numFmtId="49" fontId="0" fillId="0" borderId="0" xfId="0" applyNumberFormat="1" applyBorder="1" applyAlignment="1">
      <alignment horizontal="center" vertical="center"/>
    </xf>
    <xf numFmtId="164" fontId="0" fillId="0" borderId="5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3" fillId="0" borderId="9" xfId="0" applyFont="1" applyBorder="1"/>
    <xf numFmtId="0" fontId="0" fillId="0" borderId="10" xfId="0" applyBorder="1" applyAlignment="1">
      <alignment horizontal="center" vertical="center"/>
    </xf>
    <xf numFmtId="164" fontId="0" fillId="0" borderId="11" xfId="0" applyNumberFormat="1" applyBorder="1"/>
    <xf numFmtId="0" fontId="0" fillId="0" borderId="6" xfId="0" applyBorder="1"/>
    <xf numFmtId="49" fontId="0" fillId="0" borderId="7" xfId="0" applyNumberFormat="1" applyBorder="1" applyAlignment="1">
      <alignment horizontal="center" vertical="center"/>
    </xf>
    <xf numFmtId="164" fontId="0" fillId="0" borderId="8" xfId="0" applyNumberFormat="1" applyBorder="1"/>
    <xf numFmtId="0" fontId="0" fillId="0" borderId="9" xfId="0" applyBorder="1"/>
    <xf numFmtId="0" fontId="0" fillId="2" borderId="9" xfId="0" applyFill="1" applyBorder="1"/>
    <xf numFmtId="49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/>
    <xf numFmtId="0" fontId="0" fillId="2" borderId="10" xfId="0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164" fontId="0" fillId="2" borderId="3" xfId="0" applyNumberFormat="1" applyFill="1" applyBorder="1"/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vertical="center" indent="1"/>
    </xf>
    <xf numFmtId="164" fontId="0" fillId="0" borderId="5" xfId="0" applyNumberFormat="1" applyBorder="1" applyAlignment="1">
      <alignment horizontal="right"/>
    </xf>
    <xf numFmtId="0" fontId="0" fillId="0" borderId="7" xfId="0" applyBorder="1" applyAlignment="1">
      <alignment horizontal="left" vertical="center" indent="1"/>
    </xf>
    <xf numFmtId="164" fontId="0" fillId="0" borderId="8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1" fillId="2" borderId="6" xfId="0" applyFont="1" applyFill="1" applyBorder="1"/>
    <xf numFmtId="0" fontId="0" fillId="2" borderId="7" xfId="0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0" fillId="2" borderId="7" xfId="0" applyFill="1" applyBorder="1"/>
    <xf numFmtId="0" fontId="0" fillId="0" borderId="10" xfId="0" applyFill="1" applyBorder="1" applyAlignment="1">
      <alignment horizontal="center" vertical="center"/>
    </xf>
    <xf numFmtId="164" fontId="0" fillId="0" borderId="11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left" indent="1"/>
    </xf>
    <xf numFmtId="164" fontId="0" fillId="0" borderId="5" xfId="0" applyNumberFormat="1" applyFill="1" applyBorder="1"/>
    <xf numFmtId="0" fontId="6" fillId="2" borderId="6" xfId="0" applyFont="1" applyFill="1" applyBorder="1"/>
    <xf numFmtId="0" fontId="5" fillId="2" borderId="7" xfId="0" applyFont="1" applyFill="1" applyBorder="1" applyAlignment="1">
      <alignment horizontal="center" vertical="center"/>
    </xf>
    <xf numFmtId="164" fontId="6" fillId="2" borderId="8" xfId="0" applyNumberFormat="1" applyFont="1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 vertical="center"/>
    </xf>
    <xf numFmtId="164" fontId="0" fillId="0" borderId="8" xfId="0" applyNumberFormat="1" applyFill="1" applyBorder="1"/>
    <xf numFmtId="0" fontId="0" fillId="0" borderId="7" xfId="0" applyFill="1" applyBorder="1"/>
    <xf numFmtId="0" fontId="0" fillId="0" borderId="9" xfId="0" applyFill="1" applyBorder="1" applyAlignment="1">
      <alignment horizontal="left"/>
    </xf>
    <xf numFmtId="0" fontId="0" fillId="0" borderId="6" xfId="0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center" vertical="center"/>
    </xf>
    <xf numFmtId="164" fontId="5" fillId="0" borderId="8" xfId="0" applyNumberFormat="1" applyFont="1" applyFill="1" applyBorder="1"/>
    <xf numFmtId="0" fontId="0" fillId="0" borderId="9" xfId="0" applyFill="1" applyBorder="1"/>
    <xf numFmtId="0" fontId="4" fillId="0" borderId="0" xfId="0" applyFont="1" applyFill="1"/>
    <xf numFmtId="164" fontId="4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tabSelected="1" topLeftCell="A127" workbookViewId="0">
      <selection activeCell="A144" sqref="A144"/>
    </sheetView>
  </sheetViews>
  <sheetFormatPr defaultRowHeight="15" x14ac:dyDescent="0.25"/>
  <cols>
    <col min="1" max="1" width="60.42578125" customWidth="1"/>
    <col min="3" max="3" width="9.28515625" bestFit="1" customWidth="1"/>
    <col min="4" max="4" width="15.42578125" style="1" bestFit="1" customWidth="1"/>
  </cols>
  <sheetData>
    <row r="1" spans="1:4" ht="26.25" x14ac:dyDescent="0.4">
      <c r="A1" s="2" t="s">
        <v>100</v>
      </c>
      <c r="B1" s="2"/>
      <c r="C1" s="2"/>
      <c r="D1" s="2"/>
    </row>
    <row r="3" spans="1:4" ht="15.75" thickBot="1" x14ac:dyDescent="0.3"/>
    <row r="4" spans="1:4" ht="16.5" thickBot="1" x14ac:dyDescent="0.3">
      <c r="A4" s="9" t="s">
        <v>0</v>
      </c>
      <c r="B4" s="10" t="s">
        <v>1</v>
      </c>
      <c r="C4" s="10" t="s">
        <v>34</v>
      </c>
      <c r="D4" s="11"/>
    </row>
    <row r="5" spans="1:4" ht="15.75" thickBot="1" x14ac:dyDescent="0.3">
      <c r="A5" s="16" t="s">
        <v>2</v>
      </c>
      <c r="B5" s="17" t="s">
        <v>3</v>
      </c>
      <c r="C5" s="17"/>
      <c r="D5" s="18">
        <f>SUM(D6:D17)</f>
        <v>4434000</v>
      </c>
    </row>
    <row r="6" spans="1:4" x14ac:dyDescent="0.25">
      <c r="A6" s="3" t="s">
        <v>49</v>
      </c>
      <c r="B6" s="4"/>
      <c r="C6" s="4" t="s">
        <v>35</v>
      </c>
      <c r="D6" s="5">
        <v>770000</v>
      </c>
    </row>
    <row r="7" spans="1:4" x14ac:dyDescent="0.25">
      <c r="A7" s="3" t="s">
        <v>50</v>
      </c>
      <c r="B7" s="4"/>
      <c r="C7" s="4" t="s">
        <v>36</v>
      </c>
      <c r="D7" s="5">
        <v>30000</v>
      </c>
    </row>
    <row r="8" spans="1:4" x14ac:dyDescent="0.25">
      <c r="A8" s="3" t="s">
        <v>51</v>
      </c>
      <c r="B8" s="4"/>
      <c r="C8" s="4" t="s">
        <v>37</v>
      </c>
      <c r="D8" s="5">
        <v>90000</v>
      </c>
    </row>
    <row r="9" spans="1:4" x14ac:dyDescent="0.25">
      <c r="A9" s="3" t="s">
        <v>52</v>
      </c>
      <c r="B9" s="4"/>
      <c r="C9" s="4" t="s">
        <v>38</v>
      </c>
      <c r="D9" s="5">
        <v>900000</v>
      </c>
    </row>
    <row r="10" spans="1:4" x14ac:dyDescent="0.25">
      <c r="A10" s="3" t="s">
        <v>53</v>
      </c>
      <c r="B10" s="4"/>
      <c r="C10" s="4" t="s">
        <v>39</v>
      </c>
      <c r="D10" s="5">
        <v>1700000</v>
      </c>
    </row>
    <row r="11" spans="1:4" x14ac:dyDescent="0.25">
      <c r="A11" s="3" t="s">
        <v>54</v>
      </c>
      <c r="B11" s="4"/>
      <c r="C11" s="4" t="s">
        <v>41</v>
      </c>
      <c r="D11" s="5">
        <v>200000</v>
      </c>
    </row>
    <row r="12" spans="1:4" x14ac:dyDescent="0.25">
      <c r="A12" s="3" t="s">
        <v>55</v>
      </c>
      <c r="B12" s="4"/>
      <c r="C12" s="4" t="s">
        <v>42</v>
      </c>
      <c r="D12" s="5">
        <v>9000</v>
      </c>
    </row>
    <row r="13" spans="1:4" x14ac:dyDescent="0.25">
      <c r="A13" s="3" t="s">
        <v>56</v>
      </c>
      <c r="B13" s="4"/>
      <c r="C13" s="4" t="s">
        <v>43</v>
      </c>
      <c r="D13" s="5">
        <v>11000</v>
      </c>
    </row>
    <row r="14" spans="1:4" x14ac:dyDescent="0.25">
      <c r="A14" s="3" t="s">
        <v>57</v>
      </c>
      <c r="B14" s="4"/>
      <c r="C14" s="4" t="s">
        <v>44</v>
      </c>
      <c r="D14" s="5">
        <v>10000</v>
      </c>
    </row>
    <row r="15" spans="1:4" x14ac:dyDescent="0.25">
      <c r="A15" s="3" t="s">
        <v>58</v>
      </c>
      <c r="B15" s="4"/>
      <c r="C15" s="4" t="s">
        <v>45</v>
      </c>
      <c r="D15" s="5">
        <v>10000</v>
      </c>
    </row>
    <row r="16" spans="1:4" x14ac:dyDescent="0.25">
      <c r="A16" s="3" t="s">
        <v>59</v>
      </c>
      <c r="B16" s="4"/>
      <c r="C16" s="4" t="s">
        <v>40</v>
      </c>
      <c r="D16" s="5">
        <v>600000</v>
      </c>
    </row>
    <row r="17" spans="1:4" ht="15.75" thickBot="1" x14ac:dyDescent="0.3">
      <c r="A17" s="12" t="s">
        <v>60</v>
      </c>
      <c r="B17" s="13"/>
      <c r="C17" s="13" t="s">
        <v>46</v>
      </c>
      <c r="D17" s="14">
        <v>104000</v>
      </c>
    </row>
    <row r="18" spans="1:4" ht="15.75" thickBot="1" x14ac:dyDescent="0.3">
      <c r="A18" s="16" t="s">
        <v>4</v>
      </c>
      <c r="B18" s="17" t="s">
        <v>48</v>
      </c>
      <c r="C18" s="17"/>
      <c r="D18" s="18">
        <f>SUM(D19)</f>
        <v>4000</v>
      </c>
    </row>
    <row r="19" spans="1:4" ht="15.75" thickBot="1" x14ac:dyDescent="0.3">
      <c r="A19" s="12" t="s">
        <v>61</v>
      </c>
      <c r="B19" s="13"/>
      <c r="C19" s="13" t="s">
        <v>47</v>
      </c>
      <c r="D19" s="14">
        <v>4000</v>
      </c>
    </row>
    <row r="20" spans="1:4" ht="15.75" thickBot="1" x14ac:dyDescent="0.3">
      <c r="A20" s="16" t="s">
        <v>5</v>
      </c>
      <c r="B20" s="19">
        <v>2141</v>
      </c>
      <c r="C20" s="19"/>
      <c r="D20" s="18">
        <f>SUM(D21)</f>
        <v>30000</v>
      </c>
    </row>
    <row r="21" spans="1:4" ht="15.75" thickBot="1" x14ac:dyDescent="0.3">
      <c r="A21" s="12" t="s">
        <v>62</v>
      </c>
      <c r="B21" s="8"/>
      <c r="C21" s="8">
        <v>2132</v>
      </c>
      <c r="D21" s="14">
        <v>30000</v>
      </c>
    </row>
    <row r="22" spans="1:4" ht="15.75" thickBot="1" x14ac:dyDescent="0.3">
      <c r="A22" s="16" t="s">
        <v>6</v>
      </c>
      <c r="B22" s="19">
        <v>2321</v>
      </c>
      <c r="C22" s="19"/>
      <c r="D22" s="18">
        <f>SUM(D23)</f>
        <v>250000</v>
      </c>
    </row>
    <row r="23" spans="1:4" ht="15.75" thickBot="1" x14ac:dyDescent="0.3">
      <c r="A23" s="12" t="s">
        <v>63</v>
      </c>
      <c r="B23" s="8"/>
      <c r="C23" s="8">
        <v>2111</v>
      </c>
      <c r="D23" s="14">
        <v>250000</v>
      </c>
    </row>
    <row r="24" spans="1:4" ht="15.75" thickBot="1" x14ac:dyDescent="0.3">
      <c r="A24" s="16" t="s">
        <v>7</v>
      </c>
      <c r="B24" s="19">
        <v>3322</v>
      </c>
      <c r="C24" s="19"/>
      <c r="D24" s="18">
        <f>SUM(D25)</f>
        <v>15000</v>
      </c>
    </row>
    <row r="25" spans="1:4" ht="15.75" thickBot="1" x14ac:dyDescent="0.3">
      <c r="A25" s="12" t="s">
        <v>64</v>
      </c>
      <c r="B25" s="8"/>
      <c r="C25" s="8">
        <v>2321</v>
      </c>
      <c r="D25" s="14">
        <v>15000</v>
      </c>
    </row>
    <row r="26" spans="1:4" ht="15.75" thickBot="1" x14ac:dyDescent="0.3">
      <c r="A26" s="16" t="s">
        <v>8</v>
      </c>
      <c r="B26" s="19">
        <v>3412</v>
      </c>
      <c r="C26" s="19"/>
      <c r="D26" s="18">
        <f>SUM(D25)</f>
        <v>15000</v>
      </c>
    </row>
    <row r="27" spans="1:4" ht="15.75" thickBot="1" x14ac:dyDescent="0.3">
      <c r="A27" s="12" t="s">
        <v>62</v>
      </c>
      <c r="B27" s="8"/>
      <c r="C27" s="8">
        <v>2132</v>
      </c>
      <c r="D27" s="14">
        <v>15000</v>
      </c>
    </row>
    <row r="28" spans="1:4" ht="15.75" thickBot="1" x14ac:dyDescent="0.3">
      <c r="A28" s="16" t="s">
        <v>10</v>
      </c>
      <c r="B28" s="19">
        <v>3725</v>
      </c>
      <c r="C28" s="19"/>
      <c r="D28" s="18">
        <f>SUM(D29)</f>
        <v>20000</v>
      </c>
    </row>
    <row r="29" spans="1:4" ht="15.75" thickBot="1" x14ac:dyDescent="0.3">
      <c r="A29" s="12" t="s">
        <v>65</v>
      </c>
      <c r="B29" s="8"/>
      <c r="C29" s="8">
        <v>2324</v>
      </c>
      <c r="D29" s="14">
        <v>20000</v>
      </c>
    </row>
    <row r="30" spans="1:4" ht="15.75" thickBot="1" x14ac:dyDescent="0.3">
      <c r="A30" s="16" t="s">
        <v>25</v>
      </c>
      <c r="B30" s="19">
        <v>3745</v>
      </c>
      <c r="C30" s="19"/>
      <c r="D30" s="18">
        <f>SUM(D31)</f>
        <v>8450</v>
      </c>
    </row>
    <row r="31" spans="1:4" ht="15.75" thickBot="1" x14ac:dyDescent="0.3">
      <c r="A31" s="43" t="s">
        <v>65</v>
      </c>
      <c r="B31" s="44"/>
      <c r="C31" s="44">
        <v>2324</v>
      </c>
      <c r="D31" s="45">
        <v>8450</v>
      </c>
    </row>
    <row r="32" spans="1:4" x14ac:dyDescent="0.25">
      <c r="A32" s="20" t="s">
        <v>11</v>
      </c>
      <c r="B32" s="21">
        <v>6171</v>
      </c>
      <c r="C32" s="21"/>
      <c r="D32" s="22">
        <f>SUM(D33:D35)</f>
        <v>434625</v>
      </c>
    </row>
    <row r="33" spans="1:4" x14ac:dyDescent="0.25">
      <c r="A33" s="3" t="s">
        <v>63</v>
      </c>
      <c r="B33" s="6"/>
      <c r="C33" s="6">
        <v>2111</v>
      </c>
      <c r="D33" s="5">
        <v>28000</v>
      </c>
    </row>
    <row r="34" spans="1:4" x14ac:dyDescent="0.25">
      <c r="A34" s="3" t="s">
        <v>66</v>
      </c>
      <c r="B34" s="7"/>
      <c r="C34" s="6">
        <v>2112</v>
      </c>
      <c r="D34" s="5">
        <v>2000</v>
      </c>
    </row>
    <row r="35" spans="1:4" ht="15.75" thickBot="1" x14ac:dyDescent="0.3">
      <c r="A35" s="43" t="s">
        <v>67</v>
      </c>
      <c r="B35" s="46"/>
      <c r="C35" s="44">
        <v>3111</v>
      </c>
      <c r="D35" s="45">
        <v>404625</v>
      </c>
    </row>
    <row r="36" spans="1:4" ht="15.75" thickBot="1" x14ac:dyDescent="0.3">
      <c r="A36" s="16" t="s">
        <v>12</v>
      </c>
      <c r="B36" s="19">
        <v>6310</v>
      </c>
      <c r="C36" s="19"/>
      <c r="D36" s="18">
        <f>SUM(D37:D38)</f>
        <v>7000</v>
      </c>
    </row>
    <row r="37" spans="1:4" x14ac:dyDescent="0.25">
      <c r="A37" s="3" t="s">
        <v>68</v>
      </c>
      <c r="B37" s="6"/>
      <c r="C37" s="6">
        <v>2141</v>
      </c>
      <c r="D37" s="5">
        <v>2000</v>
      </c>
    </row>
    <row r="38" spans="1:4" ht="15.75" thickBot="1" x14ac:dyDescent="0.3">
      <c r="A38" s="12" t="s">
        <v>69</v>
      </c>
      <c r="B38" s="8"/>
      <c r="C38" s="8">
        <v>2142</v>
      </c>
      <c r="D38" s="14">
        <v>5000</v>
      </c>
    </row>
    <row r="39" spans="1:4" ht="15.75" thickBot="1" x14ac:dyDescent="0.3">
      <c r="A39" s="31" t="s">
        <v>13</v>
      </c>
      <c r="B39" s="34"/>
      <c r="C39" s="32"/>
      <c r="D39" s="33">
        <f>SUM(D36,D32,D30,D28,D26,D24,D22,D20,D18,D5)</f>
        <v>5218075</v>
      </c>
    </row>
    <row r="41" spans="1:4" ht="15.75" thickBot="1" x14ac:dyDescent="0.3"/>
    <row r="42" spans="1:4" ht="16.5" thickBot="1" x14ac:dyDescent="0.3">
      <c r="A42" s="9" t="s">
        <v>14</v>
      </c>
      <c r="B42" s="10" t="s">
        <v>1</v>
      </c>
      <c r="C42" s="10" t="s">
        <v>34</v>
      </c>
      <c r="D42" s="11"/>
    </row>
    <row r="43" spans="1:4" ht="15.75" thickBot="1" x14ac:dyDescent="0.3">
      <c r="A43" s="16" t="s">
        <v>5</v>
      </c>
      <c r="B43" s="19">
        <v>2141</v>
      </c>
      <c r="C43" s="19"/>
      <c r="D43" s="18">
        <v>35000</v>
      </c>
    </row>
    <row r="44" spans="1:4" x14ac:dyDescent="0.25">
      <c r="A44" s="23" t="s">
        <v>70</v>
      </c>
      <c r="B44" s="6"/>
      <c r="C44" s="6">
        <v>5153</v>
      </c>
      <c r="D44" s="5">
        <v>15000</v>
      </c>
    </row>
    <row r="45" spans="1:4" ht="15.75" thickBot="1" x14ac:dyDescent="0.3">
      <c r="A45" s="24" t="s">
        <v>71</v>
      </c>
      <c r="B45" s="8"/>
      <c r="C45" s="8">
        <v>5154</v>
      </c>
      <c r="D45" s="14">
        <v>20000</v>
      </c>
    </row>
    <row r="46" spans="1:4" ht="15.75" thickBot="1" x14ac:dyDescent="0.3">
      <c r="A46" s="16" t="s">
        <v>15</v>
      </c>
      <c r="B46" s="19">
        <v>2219</v>
      </c>
      <c r="C46" s="19"/>
      <c r="D46" s="18">
        <v>30000</v>
      </c>
    </row>
    <row r="47" spans="1:4" s="25" customFormat="1" ht="15.75" thickBot="1" x14ac:dyDescent="0.3">
      <c r="A47" s="24" t="s">
        <v>72</v>
      </c>
      <c r="B47" s="28"/>
      <c r="C47" s="8">
        <v>5171</v>
      </c>
      <c r="D47" s="29">
        <v>30000</v>
      </c>
    </row>
    <row r="48" spans="1:4" ht="15.75" thickBot="1" x14ac:dyDescent="0.3">
      <c r="A48" s="16" t="s">
        <v>6</v>
      </c>
      <c r="B48" s="19">
        <v>2321</v>
      </c>
      <c r="C48" s="19"/>
      <c r="D48" s="18">
        <f>SUM(D49:D57)</f>
        <v>420000</v>
      </c>
    </row>
    <row r="49" spans="1:4" x14ac:dyDescent="0.25">
      <c r="A49" s="23" t="s">
        <v>73</v>
      </c>
      <c r="B49" s="6"/>
      <c r="C49" s="6">
        <v>5021</v>
      </c>
      <c r="D49" s="5">
        <v>50000</v>
      </c>
    </row>
    <row r="50" spans="1:4" x14ac:dyDescent="0.25">
      <c r="A50" s="23" t="s">
        <v>74</v>
      </c>
      <c r="B50" s="6"/>
      <c r="C50" s="6">
        <v>5031</v>
      </c>
      <c r="D50" s="5">
        <v>13000</v>
      </c>
    </row>
    <row r="51" spans="1:4" x14ac:dyDescent="0.25">
      <c r="A51" s="23" t="s">
        <v>75</v>
      </c>
      <c r="B51" s="6"/>
      <c r="C51" s="6">
        <v>5032</v>
      </c>
      <c r="D51" s="5">
        <v>4500</v>
      </c>
    </row>
    <row r="52" spans="1:4" x14ac:dyDescent="0.25">
      <c r="A52" s="23" t="s">
        <v>76</v>
      </c>
      <c r="B52" s="6"/>
      <c r="C52" s="6">
        <v>5038</v>
      </c>
      <c r="D52" s="5">
        <v>1000</v>
      </c>
    </row>
    <row r="53" spans="1:4" x14ac:dyDescent="0.25">
      <c r="A53" s="23" t="s">
        <v>77</v>
      </c>
      <c r="B53" s="6"/>
      <c r="C53" s="6">
        <v>5139</v>
      </c>
      <c r="D53" s="5">
        <v>1000</v>
      </c>
    </row>
    <row r="54" spans="1:4" x14ac:dyDescent="0.25">
      <c r="A54" s="23" t="s">
        <v>78</v>
      </c>
      <c r="B54" s="6"/>
      <c r="C54" s="6">
        <v>5151</v>
      </c>
      <c r="D54" s="5">
        <v>500</v>
      </c>
    </row>
    <row r="55" spans="1:4" x14ac:dyDescent="0.25">
      <c r="A55" s="23" t="s">
        <v>71</v>
      </c>
      <c r="B55" s="6"/>
      <c r="C55" s="6">
        <v>5154</v>
      </c>
      <c r="D55" s="5">
        <v>100000</v>
      </c>
    </row>
    <row r="56" spans="1:4" x14ac:dyDescent="0.25">
      <c r="A56" s="23" t="s">
        <v>79</v>
      </c>
      <c r="B56" s="6"/>
      <c r="C56" s="6">
        <v>5169</v>
      </c>
      <c r="D56" s="5">
        <v>200000</v>
      </c>
    </row>
    <row r="57" spans="1:4" ht="15.75" thickBot="1" x14ac:dyDescent="0.3">
      <c r="A57" s="24" t="s">
        <v>72</v>
      </c>
      <c r="B57" s="8"/>
      <c r="C57" s="8">
        <v>5171</v>
      </c>
      <c r="D57" s="14">
        <v>50000</v>
      </c>
    </row>
    <row r="58" spans="1:4" ht="15.75" thickBot="1" x14ac:dyDescent="0.3">
      <c r="A58" s="16" t="s">
        <v>16</v>
      </c>
      <c r="B58" s="19">
        <v>3113</v>
      </c>
      <c r="C58" s="19"/>
      <c r="D58" s="18">
        <v>510000</v>
      </c>
    </row>
    <row r="59" spans="1:4" x14ac:dyDescent="0.25">
      <c r="A59" s="23" t="s">
        <v>80</v>
      </c>
      <c r="B59" s="6"/>
      <c r="C59" s="6">
        <v>5222</v>
      </c>
      <c r="D59" s="5">
        <v>10000</v>
      </c>
    </row>
    <row r="60" spans="1:4" ht="15.75" thickBot="1" x14ac:dyDescent="0.3">
      <c r="A60" s="24" t="s">
        <v>81</v>
      </c>
      <c r="B60" s="8"/>
      <c r="C60" s="8">
        <v>5331</v>
      </c>
      <c r="D60" s="14">
        <v>50000</v>
      </c>
    </row>
    <row r="61" spans="1:4" ht="15.75" thickBot="1" x14ac:dyDescent="0.3">
      <c r="A61" s="16" t="s">
        <v>17</v>
      </c>
      <c r="B61" s="19">
        <v>3319</v>
      </c>
      <c r="C61" s="19"/>
      <c r="D61" s="18">
        <v>50000</v>
      </c>
    </row>
    <row r="62" spans="1:4" x14ac:dyDescent="0.25">
      <c r="A62" s="23" t="s">
        <v>73</v>
      </c>
      <c r="B62" s="6"/>
      <c r="C62" s="6">
        <v>5021</v>
      </c>
      <c r="D62" s="5">
        <v>7000</v>
      </c>
    </row>
    <row r="63" spans="1:4" x14ac:dyDescent="0.25">
      <c r="A63" s="23" t="s">
        <v>77</v>
      </c>
      <c r="B63" s="6"/>
      <c r="C63" s="6">
        <v>5139</v>
      </c>
      <c r="D63" s="5">
        <v>15000</v>
      </c>
    </row>
    <row r="64" spans="1:4" ht="15.75" thickBot="1" x14ac:dyDescent="0.3">
      <c r="A64" s="24" t="s">
        <v>79</v>
      </c>
      <c r="B64" s="8"/>
      <c r="C64" s="8">
        <v>5169</v>
      </c>
      <c r="D64" s="14">
        <v>28000</v>
      </c>
    </row>
    <row r="65" spans="1:4" ht="15.75" thickBot="1" x14ac:dyDescent="0.3">
      <c r="A65" s="47" t="s">
        <v>7</v>
      </c>
      <c r="B65" s="35">
        <v>3322</v>
      </c>
      <c r="C65" s="35"/>
      <c r="D65" s="36">
        <v>7000</v>
      </c>
    </row>
    <row r="66" spans="1:4" ht="15.75" thickBot="1" x14ac:dyDescent="0.3">
      <c r="A66" s="48" t="s">
        <v>71</v>
      </c>
      <c r="B66" s="44"/>
      <c r="C66" s="44">
        <v>5154</v>
      </c>
      <c r="D66" s="45">
        <v>7000</v>
      </c>
    </row>
    <row r="67" spans="1:4" ht="15.75" thickBot="1" x14ac:dyDescent="0.3">
      <c r="A67" s="16" t="s">
        <v>18</v>
      </c>
      <c r="B67" s="19">
        <v>3329</v>
      </c>
      <c r="C67" s="19"/>
      <c r="D67" s="18">
        <v>15000</v>
      </c>
    </row>
    <row r="68" spans="1:4" ht="15.75" thickBot="1" x14ac:dyDescent="0.3">
      <c r="A68" s="24" t="s">
        <v>72</v>
      </c>
      <c r="B68" s="8"/>
      <c r="C68" s="8">
        <v>5171</v>
      </c>
      <c r="D68" s="14">
        <v>15000</v>
      </c>
    </row>
    <row r="69" spans="1:4" ht="15.75" thickBot="1" x14ac:dyDescent="0.3">
      <c r="A69" s="16" t="s">
        <v>19</v>
      </c>
      <c r="B69" s="19">
        <v>3341</v>
      </c>
      <c r="C69" s="19"/>
      <c r="D69" s="18">
        <v>10000</v>
      </c>
    </row>
    <row r="70" spans="1:4" ht="15.75" thickBot="1" x14ac:dyDescent="0.3">
      <c r="A70" s="24" t="s">
        <v>72</v>
      </c>
      <c r="B70" s="8"/>
      <c r="C70" s="8">
        <v>5171</v>
      </c>
      <c r="D70" s="14">
        <v>10000</v>
      </c>
    </row>
    <row r="71" spans="1:4" ht="15.75" thickBot="1" x14ac:dyDescent="0.3">
      <c r="A71" s="16" t="s">
        <v>20</v>
      </c>
      <c r="B71" s="19">
        <v>3399</v>
      </c>
      <c r="C71" s="19"/>
      <c r="D71" s="18">
        <v>30000</v>
      </c>
    </row>
    <row r="72" spans="1:4" x14ac:dyDescent="0.25">
      <c r="A72" s="23" t="s">
        <v>79</v>
      </c>
      <c r="B72" s="6"/>
      <c r="C72" s="6">
        <v>5169</v>
      </c>
      <c r="D72" s="5">
        <v>23000</v>
      </c>
    </row>
    <row r="73" spans="1:4" x14ac:dyDescent="0.25">
      <c r="A73" s="23" t="s">
        <v>82</v>
      </c>
      <c r="B73" s="6"/>
      <c r="C73" s="6">
        <v>5194</v>
      </c>
      <c r="D73" s="5">
        <v>2000</v>
      </c>
    </row>
    <row r="74" spans="1:4" ht="15.75" thickBot="1" x14ac:dyDescent="0.3">
      <c r="A74" s="38" t="s">
        <v>83</v>
      </c>
      <c r="B74" s="37"/>
      <c r="C74" s="37">
        <v>5492</v>
      </c>
      <c r="D74" s="39">
        <v>5000</v>
      </c>
    </row>
    <row r="75" spans="1:4" ht="15.75" thickBot="1" x14ac:dyDescent="0.3">
      <c r="A75" s="16" t="s">
        <v>8</v>
      </c>
      <c r="B75" s="19">
        <v>3412</v>
      </c>
      <c r="C75" s="19"/>
      <c r="D75" s="18">
        <v>30000</v>
      </c>
    </row>
    <row r="76" spans="1:4" x14ac:dyDescent="0.25">
      <c r="A76" s="23" t="s">
        <v>73</v>
      </c>
      <c r="B76" s="6"/>
      <c r="C76" s="6">
        <v>5021</v>
      </c>
      <c r="D76" s="5">
        <v>15000</v>
      </c>
    </row>
    <row r="77" spans="1:4" x14ac:dyDescent="0.25">
      <c r="A77" s="23" t="s">
        <v>77</v>
      </c>
      <c r="B77" s="6"/>
      <c r="C77" s="6">
        <v>5139</v>
      </c>
      <c r="D77" s="5">
        <v>5000</v>
      </c>
    </row>
    <row r="78" spans="1:4" x14ac:dyDescent="0.25">
      <c r="A78" s="23" t="s">
        <v>78</v>
      </c>
      <c r="B78" s="6"/>
      <c r="C78" s="6">
        <v>5151</v>
      </c>
      <c r="D78" s="5">
        <v>1500</v>
      </c>
    </row>
    <row r="79" spans="1:4" x14ac:dyDescent="0.25">
      <c r="A79" s="23" t="s">
        <v>71</v>
      </c>
      <c r="B79" s="6"/>
      <c r="C79" s="6">
        <v>5154</v>
      </c>
      <c r="D79" s="5">
        <v>5000</v>
      </c>
    </row>
    <row r="80" spans="1:4" ht="15.75" thickBot="1" x14ac:dyDescent="0.3">
      <c r="A80" s="24" t="s">
        <v>79</v>
      </c>
      <c r="B80" s="8"/>
      <c r="C80" s="8">
        <v>5169</v>
      </c>
      <c r="D80" s="14">
        <v>3500</v>
      </c>
    </row>
    <row r="81" spans="1:4" ht="15.75" thickBot="1" x14ac:dyDescent="0.3">
      <c r="A81" s="16" t="s">
        <v>21</v>
      </c>
      <c r="B81" s="19">
        <v>3429</v>
      </c>
      <c r="C81" s="19"/>
      <c r="D81" s="18">
        <v>70000</v>
      </c>
    </row>
    <row r="82" spans="1:4" ht="15.75" thickBot="1" x14ac:dyDescent="0.3">
      <c r="A82" s="24" t="s">
        <v>73</v>
      </c>
      <c r="B82" s="8"/>
      <c r="C82" s="8">
        <v>5021</v>
      </c>
      <c r="D82" s="14">
        <v>70000</v>
      </c>
    </row>
    <row r="83" spans="1:4" ht="15.75" thickBot="1" x14ac:dyDescent="0.3">
      <c r="A83" s="16" t="s">
        <v>22</v>
      </c>
      <c r="B83" s="19">
        <v>3631</v>
      </c>
      <c r="C83" s="19"/>
      <c r="D83" s="18">
        <v>630000</v>
      </c>
    </row>
    <row r="84" spans="1:4" x14ac:dyDescent="0.25">
      <c r="A84" s="23" t="s">
        <v>71</v>
      </c>
      <c r="B84" s="6"/>
      <c r="C84" s="6">
        <v>5154</v>
      </c>
      <c r="D84" s="5">
        <v>70000</v>
      </c>
    </row>
    <row r="85" spans="1:4" ht="15.75" thickBot="1" x14ac:dyDescent="0.3">
      <c r="A85" s="24" t="s">
        <v>84</v>
      </c>
      <c r="B85" s="8"/>
      <c r="C85" s="8">
        <v>6121</v>
      </c>
      <c r="D85" s="14">
        <v>560000</v>
      </c>
    </row>
    <row r="86" spans="1:4" ht="15.75" thickBot="1" x14ac:dyDescent="0.3">
      <c r="A86" s="16" t="s">
        <v>23</v>
      </c>
      <c r="B86" s="19">
        <v>3632</v>
      </c>
      <c r="C86" s="19"/>
      <c r="D86" s="18">
        <v>10000</v>
      </c>
    </row>
    <row r="87" spans="1:4" ht="15.75" thickBot="1" x14ac:dyDescent="0.3">
      <c r="A87" s="24" t="s">
        <v>72</v>
      </c>
      <c r="B87" s="8"/>
      <c r="C87" s="8">
        <v>5171</v>
      </c>
      <c r="D87" s="14">
        <v>10000</v>
      </c>
    </row>
    <row r="88" spans="1:4" ht="15.75" thickBot="1" x14ac:dyDescent="0.3">
      <c r="A88" s="16" t="s">
        <v>24</v>
      </c>
      <c r="B88" s="19">
        <v>3639</v>
      </c>
      <c r="C88" s="19"/>
      <c r="D88" s="18">
        <v>30000</v>
      </c>
    </row>
    <row r="89" spans="1:4" s="25" customFormat="1" x14ac:dyDescent="0.25">
      <c r="A89" s="23" t="s">
        <v>85</v>
      </c>
      <c r="B89" s="26"/>
      <c r="C89" s="6">
        <v>5229</v>
      </c>
      <c r="D89" s="27">
        <v>15000</v>
      </c>
    </row>
    <row r="90" spans="1:4" ht="15.75" thickBot="1" x14ac:dyDescent="0.3">
      <c r="A90" s="24" t="s">
        <v>86</v>
      </c>
      <c r="B90" s="8"/>
      <c r="C90" s="8">
        <v>5329</v>
      </c>
      <c r="D90" s="29">
        <v>15000</v>
      </c>
    </row>
    <row r="91" spans="1:4" ht="15.75" thickBot="1" x14ac:dyDescent="0.3">
      <c r="A91" s="16" t="s">
        <v>9</v>
      </c>
      <c r="B91" s="19">
        <v>3722</v>
      </c>
      <c r="C91" s="19"/>
      <c r="D91" s="18">
        <v>250000</v>
      </c>
    </row>
    <row r="92" spans="1:4" x14ac:dyDescent="0.25">
      <c r="A92" s="23" t="s">
        <v>87</v>
      </c>
      <c r="B92" s="6"/>
      <c r="C92" s="6">
        <v>5138</v>
      </c>
      <c r="D92" s="5">
        <v>47000</v>
      </c>
    </row>
    <row r="93" spans="1:4" x14ac:dyDescent="0.25">
      <c r="A93" s="23" t="s">
        <v>88</v>
      </c>
      <c r="B93" s="6"/>
      <c r="C93" s="6">
        <v>5164</v>
      </c>
      <c r="D93" s="5">
        <v>3000</v>
      </c>
    </row>
    <row r="94" spans="1:4" ht="15.75" thickBot="1" x14ac:dyDescent="0.3">
      <c r="A94" s="24" t="s">
        <v>79</v>
      </c>
      <c r="B94" s="8"/>
      <c r="C94" s="8">
        <v>5169</v>
      </c>
      <c r="D94" s="14">
        <v>20000</v>
      </c>
    </row>
    <row r="95" spans="1:4" ht="15.75" thickBot="1" x14ac:dyDescent="0.3">
      <c r="A95" s="16" t="s">
        <v>25</v>
      </c>
      <c r="B95" s="19">
        <v>3745</v>
      </c>
      <c r="C95" s="19"/>
      <c r="D95" s="18">
        <v>380000</v>
      </c>
    </row>
    <row r="96" spans="1:4" x14ac:dyDescent="0.25">
      <c r="A96" s="23" t="s">
        <v>89</v>
      </c>
      <c r="B96" s="6"/>
      <c r="C96" s="6">
        <v>5011</v>
      </c>
      <c r="D96" s="5">
        <v>205000</v>
      </c>
    </row>
    <row r="97" spans="1:4" x14ac:dyDescent="0.25">
      <c r="A97" s="23" t="s">
        <v>74</v>
      </c>
      <c r="B97" s="6"/>
      <c r="C97" s="6">
        <v>5031</v>
      </c>
      <c r="D97" s="5">
        <v>52000</v>
      </c>
    </row>
    <row r="98" spans="1:4" x14ac:dyDescent="0.25">
      <c r="A98" s="23" t="s">
        <v>75</v>
      </c>
      <c r="B98" s="6"/>
      <c r="C98" s="6">
        <v>5032</v>
      </c>
      <c r="D98" s="5">
        <v>20000</v>
      </c>
    </row>
    <row r="99" spans="1:4" x14ac:dyDescent="0.25">
      <c r="A99" s="23" t="s">
        <v>76</v>
      </c>
      <c r="B99" s="6"/>
      <c r="C99" s="6">
        <v>5038</v>
      </c>
      <c r="D99" s="5">
        <v>1000</v>
      </c>
    </row>
    <row r="100" spans="1:4" x14ac:dyDescent="0.25">
      <c r="A100" s="23" t="s">
        <v>91</v>
      </c>
      <c r="B100" s="6"/>
      <c r="C100" s="6">
        <v>5134</v>
      </c>
      <c r="D100" s="5">
        <v>2000</v>
      </c>
    </row>
    <row r="101" spans="1:4" x14ac:dyDescent="0.25">
      <c r="A101" s="23" t="s">
        <v>77</v>
      </c>
      <c r="B101" s="6"/>
      <c r="C101" s="6">
        <v>5139</v>
      </c>
      <c r="D101" s="5">
        <v>40000</v>
      </c>
    </row>
    <row r="102" spans="1:4" x14ac:dyDescent="0.25">
      <c r="A102" s="23" t="s">
        <v>90</v>
      </c>
      <c r="B102" s="6"/>
      <c r="C102" s="6">
        <v>5156</v>
      </c>
      <c r="D102" s="5">
        <v>40000</v>
      </c>
    </row>
    <row r="103" spans="1:4" x14ac:dyDescent="0.25">
      <c r="A103" s="23" t="s">
        <v>79</v>
      </c>
      <c r="B103" s="6"/>
      <c r="C103" s="6">
        <v>5169</v>
      </c>
      <c r="D103" s="5">
        <v>10000</v>
      </c>
    </row>
    <row r="104" spans="1:4" ht="15.75" thickBot="1" x14ac:dyDescent="0.3">
      <c r="A104" s="24" t="s">
        <v>72</v>
      </c>
      <c r="B104" s="8"/>
      <c r="C104" s="8">
        <v>5171</v>
      </c>
      <c r="D104" s="14">
        <v>10000</v>
      </c>
    </row>
    <row r="105" spans="1:4" ht="15.75" thickBot="1" x14ac:dyDescent="0.3">
      <c r="A105" s="16" t="s">
        <v>26</v>
      </c>
      <c r="B105" s="19">
        <v>5512</v>
      </c>
      <c r="C105" s="19"/>
      <c r="D105" s="18">
        <v>20000</v>
      </c>
    </row>
    <row r="106" spans="1:4" ht="15.75" thickBot="1" x14ac:dyDescent="0.3">
      <c r="A106" s="24" t="s">
        <v>85</v>
      </c>
      <c r="B106" s="8"/>
      <c r="C106" s="8">
        <v>5229</v>
      </c>
      <c r="D106" s="14">
        <v>20000</v>
      </c>
    </row>
    <row r="107" spans="1:4" ht="15.75" thickBot="1" x14ac:dyDescent="0.3">
      <c r="A107" s="16" t="s">
        <v>27</v>
      </c>
      <c r="B107" s="19">
        <v>6112</v>
      </c>
      <c r="C107" s="19"/>
      <c r="D107" s="18">
        <v>650000</v>
      </c>
    </row>
    <row r="108" spans="1:4" x14ac:dyDescent="0.25">
      <c r="A108" s="23" t="s">
        <v>92</v>
      </c>
      <c r="B108" s="6"/>
      <c r="C108" s="6">
        <v>5023</v>
      </c>
      <c r="D108" s="5">
        <v>485000</v>
      </c>
    </row>
    <row r="109" spans="1:4" x14ac:dyDescent="0.25">
      <c r="A109" s="23" t="s">
        <v>74</v>
      </c>
      <c r="B109" s="6"/>
      <c r="C109" s="6">
        <v>5031</v>
      </c>
      <c r="D109" s="5">
        <v>121000</v>
      </c>
    </row>
    <row r="110" spans="1:4" ht="15.75" thickBot="1" x14ac:dyDescent="0.3">
      <c r="A110" s="24" t="s">
        <v>75</v>
      </c>
      <c r="B110" s="8"/>
      <c r="C110" s="8">
        <v>5032</v>
      </c>
      <c r="D110" s="14">
        <v>44000</v>
      </c>
    </row>
    <row r="111" spans="1:4" ht="15.75" thickBot="1" x14ac:dyDescent="0.3">
      <c r="A111" s="16" t="s">
        <v>11</v>
      </c>
      <c r="B111" s="19">
        <v>6171</v>
      </c>
      <c r="C111" s="19"/>
      <c r="D111" s="18">
        <f>SUM(D112:D126)</f>
        <v>1000000</v>
      </c>
    </row>
    <row r="112" spans="1:4" x14ac:dyDescent="0.25">
      <c r="A112" s="23" t="s">
        <v>89</v>
      </c>
      <c r="B112" s="6"/>
      <c r="C112" s="6">
        <v>5011</v>
      </c>
      <c r="D112" s="5">
        <v>205000</v>
      </c>
    </row>
    <row r="113" spans="1:4" x14ac:dyDescent="0.25">
      <c r="A113" s="23" t="s">
        <v>73</v>
      </c>
      <c r="B113" s="6"/>
      <c r="C113" s="6">
        <v>5021</v>
      </c>
      <c r="D113" s="5">
        <v>29400</v>
      </c>
    </row>
    <row r="114" spans="1:4" x14ac:dyDescent="0.25">
      <c r="A114" s="23" t="s">
        <v>74</v>
      </c>
      <c r="B114" s="6"/>
      <c r="C114" s="6">
        <v>5031</v>
      </c>
      <c r="D114" s="5">
        <v>52000</v>
      </c>
    </row>
    <row r="115" spans="1:4" x14ac:dyDescent="0.25">
      <c r="A115" s="23" t="s">
        <v>75</v>
      </c>
      <c r="B115" s="6"/>
      <c r="C115" s="6">
        <v>5032</v>
      </c>
      <c r="D115" s="5">
        <v>20000</v>
      </c>
    </row>
    <row r="116" spans="1:4" x14ac:dyDescent="0.25">
      <c r="A116" s="23" t="s">
        <v>76</v>
      </c>
      <c r="B116" s="6"/>
      <c r="C116" s="6">
        <v>5038</v>
      </c>
      <c r="D116" s="5">
        <v>1000</v>
      </c>
    </row>
    <row r="117" spans="1:4" x14ac:dyDescent="0.25">
      <c r="A117" s="23" t="s">
        <v>77</v>
      </c>
      <c r="B117" s="6"/>
      <c r="C117" s="6">
        <v>5139</v>
      </c>
      <c r="D117" s="5">
        <v>20000</v>
      </c>
    </row>
    <row r="118" spans="1:4" x14ac:dyDescent="0.25">
      <c r="A118" s="23" t="s">
        <v>78</v>
      </c>
      <c r="B118" s="6"/>
      <c r="C118" s="6">
        <v>5151</v>
      </c>
      <c r="D118" s="5">
        <v>1500</v>
      </c>
    </row>
    <row r="119" spans="1:4" x14ac:dyDescent="0.25">
      <c r="A119" s="23" t="s">
        <v>70</v>
      </c>
      <c r="B119" s="6"/>
      <c r="C119" s="6">
        <v>5153</v>
      </c>
      <c r="D119" s="5">
        <v>20000</v>
      </c>
    </row>
    <row r="120" spans="1:4" x14ac:dyDescent="0.25">
      <c r="A120" s="23" t="s">
        <v>71</v>
      </c>
      <c r="B120" s="6"/>
      <c r="C120" s="6">
        <v>5154</v>
      </c>
      <c r="D120" s="5">
        <v>30000</v>
      </c>
    </row>
    <row r="121" spans="1:4" x14ac:dyDescent="0.25">
      <c r="A121" s="23" t="s">
        <v>93</v>
      </c>
      <c r="B121" s="6"/>
      <c r="C121" s="6">
        <v>5161</v>
      </c>
      <c r="D121" s="5">
        <v>2000</v>
      </c>
    </row>
    <row r="122" spans="1:4" x14ac:dyDescent="0.25">
      <c r="A122" s="23" t="s">
        <v>94</v>
      </c>
      <c r="B122" s="6"/>
      <c r="C122" s="6">
        <v>5162</v>
      </c>
      <c r="D122" s="5">
        <v>30000</v>
      </c>
    </row>
    <row r="123" spans="1:4" x14ac:dyDescent="0.25">
      <c r="A123" s="23" t="s">
        <v>79</v>
      </c>
      <c r="B123" s="6"/>
      <c r="C123" s="6">
        <v>5169</v>
      </c>
      <c r="D123" s="5">
        <v>62100</v>
      </c>
    </row>
    <row r="124" spans="1:4" x14ac:dyDescent="0.25">
      <c r="A124" s="23" t="s">
        <v>95</v>
      </c>
      <c r="B124" s="6"/>
      <c r="C124" s="6">
        <v>5173</v>
      </c>
      <c r="D124" s="5">
        <v>25000</v>
      </c>
    </row>
    <row r="125" spans="1:4" x14ac:dyDescent="0.25">
      <c r="A125" s="23" t="s">
        <v>96</v>
      </c>
      <c r="B125" s="6"/>
      <c r="C125" s="6">
        <v>5175</v>
      </c>
      <c r="D125" s="5">
        <v>2000</v>
      </c>
    </row>
    <row r="126" spans="1:4" ht="15.75" thickBot="1" x14ac:dyDescent="0.3">
      <c r="A126" s="49" t="s">
        <v>84</v>
      </c>
      <c r="B126" s="50"/>
      <c r="C126" s="50">
        <v>6121</v>
      </c>
      <c r="D126" s="51">
        <v>500000</v>
      </c>
    </row>
    <row r="127" spans="1:4" ht="15.75" thickBot="1" x14ac:dyDescent="0.3">
      <c r="A127" s="30" t="s">
        <v>12</v>
      </c>
      <c r="B127" s="19">
        <v>6310</v>
      </c>
      <c r="C127" s="19"/>
      <c r="D127" s="18">
        <f>SUM(D128:D129)</f>
        <v>38000</v>
      </c>
    </row>
    <row r="128" spans="1:4" x14ac:dyDescent="0.25">
      <c r="A128" s="38" t="s">
        <v>98</v>
      </c>
      <c r="B128" s="37"/>
      <c r="C128" s="37">
        <v>5141</v>
      </c>
      <c r="D128" s="39">
        <v>30000</v>
      </c>
    </row>
    <row r="129" spans="1:4" ht="15.75" thickBot="1" x14ac:dyDescent="0.3">
      <c r="A129" s="48" t="s">
        <v>97</v>
      </c>
      <c r="B129" s="44"/>
      <c r="C129" s="44">
        <v>5163</v>
      </c>
      <c r="D129" s="45">
        <v>8000</v>
      </c>
    </row>
    <row r="130" spans="1:4" ht="15.75" thickBot="1" x14ac:dyDescent="0.3">
      <c r="A130" s="16" t="s">
        <v>28</v>
      </c>
      <c r="B130" s="19">
        <v>6320</v>
      </c>
      <c r="C130" s="19"/>
      <c r="D130" s="18">
        <v>40000</v>
      </c>
    </row>
    <row r="131" spans="1:4" ht="15.75" thickBot="1" x14ac:dyDescent="0.3">
      <c r="A131" s="24" t="s">
        <v>97</v>
      </c>
      <c r="B131" s="8"/>
      <c r="C131" s="8">
        <v>5163</v>
      </c>
      <c r="D131" s="14">
        <v>40000</v>
      </c>
    </row>
    <row r="132" spans="1:4" ht="15.75" thickBot="1" x14ac:dyDescent="0.3">
      <c r="A132" s="31" t="s">
        <v>29</v>
      </c>
      <c r="B132" s="32"/>
      <c r="C132" s="32"/>
      <c r="D132" s="33">
        <f>SUM(D130,D127,D111,D107,D105,D95,D91,D88,D86,D83,D81,D75,D71,D69,D67,D65,D61,D58,D48,D46,D43)</f>
        <v>4255000</v>
      </c>
    </row>
    <row r="134" spans="1:4" ht="15.75" thickBot="1" x14ac:dyDescent="0.3"/>
    <row r="135" spans="1:4" ht="16.5" thickBot="1" x14ac:dyDescent="0.3">
      <c r="A135" s="9" t="s">
        <v>30</v>
      </c>
      <c r="B135" s="10" t="s">
        <v>1</v>
      </c>
      <c r="C135" s="10"/>
      <c r="D135" s="11"/>
    </row>
    <row r="136" spans="1:4" ht="15.75" thickBot="1" x14ac:dyDescent="0.3">
      <c r="A136" s="52" t="s">
        <v>31</v>
      </c>
      <c r="B136" s="35">
        <v>8115</v>
      </c>
      <c r="C136" s="35"/>
      <c r="D136" s="36">
        <f>D39-D132-D137</f>
        <v>39075</v>
      </c>
    </row>
    <row r="137" spans="1:4" ht="15.75" thickBot="1" x14ac:dyDescent="0.3">
      <c r="A137" s="15" t="s">
        <v>32</v>
      </c>
      <c r="B137" s="10">
        <v>8124</v>
      </c>
      <c r="C137" s="10"/>
      <c r="D137" s="11">
        <v>924000</v>
      </c>
    </row>
    <row r="138" spans="1:4" ht="15.75" thickBot="1" x14ac:dyDescent="0.3">
      <c r="A138" s="40" t="s">
        <v>33</v>
      </c>
      <c r="B138" s="41"/>
      <c r="C138" s="41"/>
      <c r="D138" s="42">
        <f>SUM(D136:D137)</f>
        <v>963075</v>
      </c>
    </row>
    <row r="140" spans="1:4" x14ac:dyDescent="0.25">
      <c r="A140" s="53" t="s">
        <v>99</v>
      </c>
      <c r="B140" s="53"/>
      <c r="C140" s="53"/>
      <c r="D140" s="54">
        <f>D138+D132-D39</f>
        <v>0</v>
      </c>
    </row>
    <row r="141" spans="1:4" x14ac:dyDescent="0.25">
      <c r="A141" t="s">
        <v>101</v>
      </c>
    </row>
    <row r="144" spans="1:4" x14ac:dyDescent="0.25">
      <c r="A144" t="s">
        <v>102</v>
      </c>
    </row>
  </sheetData>
  <mergeCells count="1">
    <mergeCell ref="A1:D1"/>
  </mergeCells>
  <pageMargins left="0.7" right="0.7" top="0.78740157499999996" bottom="0.78740157499999996" header="0.3" footer="0.3"/>
  <pageSetup paperSize="9" scale="92" fitToHeight="0" orientation="portrait" r:id="rId1"/>
  <ignoredErrors>
    <ignoredError sqref="D127 D48" formulaRange="1"/>
    <ignoredError sqref="C6:C19 B5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Správce</cp:lastModifiedBy>
  <cp:lastPrinted>2012-11-30T10:14:08Z</cp:lastPrinted>
  <dcterms:created xsi:type="dcterms:W3CDTF">2012-11-28T12:38:27Z</dcterms:created>
  <dcterms:modified xsi:type="dcterms:W3CDTF">2012-11-30T10:31:52Z</dcterms:modified>
</cp:coreProperties>
</file>